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2" sheetId="1" r:id="rId1"/>
    <sheet name="2023-2024" sheetId="2" r:id="rId2"/>
  </sheets>
  <calcPr calcId="124519"/>
</workbook>
</file>

<file path=xl/calcChain.xml><?xml version="1.0" encoding="utf-8"?>
<calcChain xmlns="http://schemas.openxmlformats.org/spreadsheetml/2006/main">
  <c r="C5" i="2"/>
  <c r="D33"/>
  <c r="C33"/>
  <c r="D23"/>
  <c r="C23"/>
  <c r="D9"/>
  <c r="C9"/>
  <c r="D7"/>
  <c r="C7"/>
  <c r="D5"/>
  <c r="C18" i="1"/>
  <c r="C16"/>
  <c r="C26"/>
  <c r="C37"/>
  <c r="C14" l="1"/>
  <c r="C32"/>
  <c r="C42"/>
  <c r="D28" i="2"/>
  <c r="C28"/>
  <c r="D25"/>
  <c r="C25"/>
  <c r="C34" i="1"/>
  <c r="C13" s="1"/>
  <c r="D35" i="2" l="1"/>
  <c r="C35"/>
  <c r="D36"/>
  <c r="C36"/>
  <c r="C45" i="1"/>
  <c r="C44" s="1"/>
  <c r="C17" i="2" l="1"/>
  <c r="D17"/>
  <c r="D13"/>
  <c r="C13"/>
  <c r="C22" i="1"/>
  <c r="D4" i="2" l="1"/>
  <c r="D40" s="1"/>
  <c r="C52" i="1"/>
  <c r="C4" i="2"/>
  <c r="C40" s="1"/>
</calcChain>
</file>

<file path=xl/sharedStrings.xml><?xml version="1.0" encoding="utf-8"?>
<sst xmlns="http://schemas.openxmlformats.org/spreadsheetml/2006/main" count="166" uniqueCount="108">
  <si>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</si>
  <si>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</si>
  <si>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</si>
  <si>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</si>
  <si>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</si>
  <si>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</si>
  <si>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</si>
  <si>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</si>
  <si>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</si>
  <si>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</si>
  <si>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</si>
  <si>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</si>
  <si>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</si>
  <si>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</si>
  <si>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</si>
  <si>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</si>
  <si>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</si>
  <si>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</si>
  <si>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</si>
  <si>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</si>
  <si>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</si>
  <si>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</si>
  <si>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</si>
  <si>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</si>
  <si>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</si>
  <si>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</si>
  <si>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</si>
  <si>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</si>
  <si>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</si>
  <si>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</si>
  <si>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</si>
  <si>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</si>
  <si>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</si>
  <si>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</si>
  <si>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</si>
  <si>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1 06 01000 00 0000 110</t>
  </si>
  <si>
    <t xml:space="preserve"> 1 06 06000 00 0000 110 </t>
  </si>
  <si>
    <t xml:space="preserve"> 1 08 00000 00 0000 000</t>
  </si>
  <si>
    <t xml:space="preserve"> 1 11 09044 04 0000 120</t>
  </si>
  <si>
    <t xml:space="preserve"> 1 12 00000 00 0000 000</t>
  </si>
  <si>
    <t xml:space="preserve"> 1 12 01000 01 0000 120</t>
  </si>
  <si>
    <t xml:space="preserve"> 2 00 00000 00 0000 000</t>
  </si>
  <si>
    <t xml:space="preserve"> 2 02 00000 00 0000 000</t>
  </si>
  <si>
    <t>2 07 00000 00 0000 000</t>
  </si>
  <si>
    <t>Прочие безвозмездные поступления в бюджеты городских округов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</si>
  <si>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</si>
  <si>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</si>
  <si>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</si>
  <si>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</si>
  <si>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 1 05 00000 00 0000 110</t>
  </si>
  <si>
    <t xml:space="preserve"> 1 05 03000 01 0000 110</t>
  </si>
  <si>
    <t xml:space="preserve">  1 06 06000 00 0000 110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</si>
  <si>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</si>
  <si>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</si>
  <si>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</si>
  <si>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</si>
  <si>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</si>
  <si>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</si>
  <si>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</si>
  <si>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</si>
  <si>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</si>
  <si>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</si>
  <si>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</si>
  <si>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</si>
  <si>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</si>
  <si>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</si>
  <si>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</si>
  <si>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</si>
  <si>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</si>
  <si>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</si>
  <si>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</si>
  <si>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</si>
  <si>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</si>
  <si>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</si>
  <si>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</si>
  <si>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</si>
  <si>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</si>
  <si>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</si>
  <si>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</si>
  <si>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</si>
  <si>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</si>
  <si>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</si>
  <si>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 xml:space="preserve">Прогнозируемый общий объем доходов бюджета муниципального образования "Город Воткинск" на 2022 и 2023 годы в соответствии с классификацией доходов бюджетов Российской Федерации
</t>
  </si>
  <si>
    <t>1 13 02064 04 0000 130</t>
  </si>
  <si>
    <t>1 13 02994 04 0000 130</t>
  </si>
  <si>
    <t xml:space="preserve"> 1 13 02064 04 0000 130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</si>
  <si>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</si>
  <si>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</si>
  <si>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</si>
  <si>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к бюджету муниципального образования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</si>
  <si>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</si>
  <si>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2 07 00000 00 0000 000</t>
  </si>
  <si>
    <t xml:space="preserve">Прочие безвозмездные поступления </t>
  </si>
  <si>
    <t xml:space="preserve"> «Город Воткинск» на 2022 год </t>
  </si>
  <si>
    <t>и на плановый период 2023 и 2024 годов</t>
  </si>
  <si>
    <t xml:space="preserve">Прогнозируемый общий объем доходов бюджета муниципального образования "Город Воткинск" на 2022 год в соответствии с  классификацией доходов бюджетов Российской Федерации </t>
  </si>
  <si>
    <t>Сумма                      (тыс.руб.)          на 2022 год</t>
  </si>
  <si>
    <t xml:space="preserve">Приложение 2
к бюджету муниципального образования
                                               «Город Воткинск» на 2022 год и на                                                                         плановый период 2023 и 2024 годов
</t>
  </si>
  <si>
    <t xml:space="preserve">Сумма                        (тыс. руб.)    на 2023 год        </t>
  </si>
  <si>
    <t xml:space="preserve">Сумма                       (тыс. руб.)          на 2024 год         </t>
  </si>
  <si>
    <t>Налог, взимаемый в связи с применением упрощенной системы налогооблажения</t>
  </si>
  <si>
    <r>
      <t xml:space="preserve"> 1 05 01000 </t>
    </r>
    <r>
      <rPr>
        <sz val="10"/>
        <color rgb="FFFF0000"/>
        <rFont val="Times New Roman"/>
        <family val="1"/>
        <charset val="204"/>
      </rPr>
      <t>00</t>
    </r>
    <r>
      <rPr>
        <sz val="10"/>
        <color indexed="8"/>
        <rFont val="Times New Roman"/>
        <family val="1"/>
        <charset val="204"/>
      </rPr>
      <t xml:space="preserve"> 0000 110</t>
    </r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</si>
  <si>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</si>
  <si>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</si>
  <si>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</si>
  <si>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земель(или) земельных участков, государственная собственность на которые не разграничена и которые расположены в границах городских округов</t>
  </si>
  <si>
    <r>
      <t xml:space="preserve"> 1 05 0100</t>
    </r>
    <r>
      <rPr>
        <sz val="10"/>
        <color theme="1"/>
        <rFont val="Times New Roman"/>
        <family val="1"/>
        <charset val="204"/>
      </rPr>
      <t>0 00</t>
    </r>
    <r>
      <rPr>
        <sz val="10"/>
        <color indexed="8"/>
        <rFont val="Times New Roman"/>
        <family val="1"/>
        <charset val="204"/>
      </rPr>
      <t xml:space="preserve"> 0000 110</t>
    </r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</si>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</sst>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/>
    <xf numFmtId="164" fontId="5" fillId="0" borderId="1" xfId="0" applyNumberFormat="1" applyFont="1" applyBorder="1" applyAlignment="1"/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10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2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10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10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3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2"/>
  <sheetViews>
    <sheetView tabSelected="1" topLeftCell="A36" workbookViewId="0">
      <selection activeCell="A60" sqref="A60"/>
    </sheetView>
  </sheetViews>
  <sheetFormatPr defaultRowHeight="15"/>
  <cols>
    <col min="1" max="1" width="20.28515625" style="2" customWidth="1"/>
    <col min="2" max="2" width="60.85546875" style="4" customWidth="1"/>
    <col min="3" max="3" width="12.140625" style="2" customWidth="1"/>
  </cols>
  <sheetData>
    <row r="1" spans="1:3" ht="17.25" hidden="1" customHeight="1"/>
    <row r="2" spans="1:3" ht="15.75" hidden="1">
      <c r="A2" s="61"/>
      <c r="B2" s="62"/>
      <c r="C2" s="62"/>
    </row>
    <row r="3" spans="1:3" ht="1.5" customHeight="1">
      <c r="A3" s="1"/>
    </row>
    <row r="4" spans="1:3">
      <c r="A4" s="66" t="s">
        <v>0</v>
      </c>
      <c r="B4" s="67"/>
      <c r="C4" s="67"/>
    </row>
    <row r="5" spans="1:3">
      <c r="A5" s="66" t="s">
        <v>89</v>
      </c>
      <c r="B5" s="67"/>
      <c r="C5" s="67"/>
    </row>
    <row r="6" spans="1:3">
      <c r="A6" s="66" t="s">
        <v>93</v>
      </c>
      <c r="B6" s="67"/>
      <c r="C6" s="67"/>
    </row>
    <row r="7" spans="1:3" ht="19.5" customHeight="1">
      <c r="A7" s="66" t="s">
        <v>94</v>
      </c>
      <c r="B7" s="67"/>
      <c r="C7" s="67"/>
    </row>
    <row r="8" spans="1:3">
      <c r="A8" s="3"/>
    </row>
    <row r="9" spans="1:3" ht="45" customHeight="1">
      <c r="A9" s="63" t="s">
        <v>95</v>
      </c>
      <c r="B9" s="64"/>
      <c r="C9" s="64"/>
    </row>
    <row r="10" spans="1:3">
      <c r="A10" s="65"/>
      <c r="B10" s="62"/>
      <c r="C10" s="62"/>
    </row>
    <row r="11" spans="1:3">
      <c r="A11" s="57" t="s">
        <v>1</v>
      </c>
      <c r="B11" s="59" t="s">
        <v>2</v>
      </c>
      <c r="C11" s="68" t="s">
        <v>96</v>
      </c>
    </row>
    <row r="12" spans="1:3" ht="26.25" customHeight="1">
      <c r="A12" s="58"/>
      <c r="B12" s="60"/>
      <c r="C12" s="69"/>
    </row>
    <row r="13" spans="1:3">
      <c r="A13" s="42" t="s">
        <v>32</v>
      </c>
      <c r="B13" s="5" t="s">
        <v>3</v>
      </c>
      <c r="C13" s="20">
        <f>C14+C16+C18+C22+C25+C26+C32+C34+C37+C41+C42</f>
        <v>596947</v>
      </c>
    </row>
    <row r="14" spans="1:3">
      <c r="A14" s="42" t="s">
        <v>4</v>
      </c>
      <c r="B14" s="5" t="s">
        <v>5</v>
      </c>
      <c r="C14" s="10">
        <f>C15</f>
        <v>323610</v>
      </c>
    </row>
    <row r="15" spans="1:3">
      <c r="A15" s="43" t="s">
        <v>33</v>
      </c>
      <c r="B15" s="6" t="s">
        <v>6</v>
      </c>
      <c r="C15" s="11">
        <v>323610</v>
      </c>
    </row>
    <row r="16" spans="1:3" ht="26.25" customHeight="1">
      <c r="A16" s="44" t="s">
        <v>46</v>
      </c>
      <c r="B16" s="26" t="s">
        <v>47</v>
      </c>
      <c r="C16" s="10">
        <f>C17</f>
        <v>20920</v>
      </c>
    </row>
    <row r="17" spans="1:3" ht="25.5">
      <c r="A17" s="45" t="s">
        <v>48</v>
      </c>
      <c r="B17" s="19" t="s">
        <v>58</v>
      </c>
      <c r="C17" s="11">
        <v>20920</v>
      </c>
    </row>
    <row r="18" spans="1:3">
      <c r="A18" s="42" t="s">
        <v>34</v>
      </c>
      <c r="B18" s="5" t="s">
        <v>7</v>
      </c>
      <c r="C18" s="10">
        <f>SUM(C19:C21)</f>
        <v>48308</v>
      </c>
    </row>
    <row r="19" spans="1:3" ht="26.25" customHeight="1">
      <c r="A19" s="46" t="s">
        <v>106</v>
      </c>
      <c r="B19" s="37" t="s">
        <v>100</v>
      </c>
      <c r="C19" s="11">
        <v>27923</v>
      </c>
    </row>
    <row r="20" spans="1:3">
      <c r="A20" s="46" t="s">
        <v>8</v>
      </c>
      <c r="B20" s="37" t="s">
        <v>9</v>
      </c>
      <c r="C20" s="11">
        <v>519</v>
      </c>
    </row>
    <row r="21" spans="1:3" ht="27.75" customHeight="1">
      <c r="A21" s="43" t="s">
        <v>81</v>
      </c>
      <c r="B21" s="6" t="s">
        <v>86</v>
      </c>
      <c r="C21" s="11">
        <v>19866</v>
      </c>
    </row>
    <row r="22" spans="1:3">
      <c r="A22" s="42" t="s">
        <v>10</v>
      </c>
      <c r="B22" s="5" t="s">
        <v>11</v>
      </c>
      <c r="C22" s="10">
        <f>SUM(C23:C24)</f>
        <v>117578</v>
      </c>
    </row>
    <row r="23" spans="1:3">
      <c r="A23" s="43" t="s">
        <v>35</v>
      </c>
      <c r="B23" s="6" t="s">
        <v>12</v>
      </c>
      <c r="C23" s="12">
        <v>43938</v>
      </c>
    </row>
    <row r="24" spans="1:3">
      <c r="A24" s="43" t="s">
        <v>36</v>
      </c>
      <c r="B24" s="6" t="s">
        <v>13</v>
      </c>
      <c r="C24" s="12">
        <v>73640</v>
      </c>
    </row>
    <row r="25" spans="1:3">
      <c r="A25" s="42" t="s">
        <v>37</v>
      </c>
      <c r="B25" s="5" t="s">
        <v>14</v>
      </c>
      <c r="C25" s="13">
        <v>14137</v>
      </c>
    </row>
    <row r="26" spans="1:3" ht="26.25" customHeight="1">
      <c r="A26" s="42" t="s">
        <v>15</v>
      </c>
      <c r="B26" s="5" t="s">
        <v>16</v>
      </c>
      <c r="C26" s="13">
        <f>SUM(C27:C31)</f>
        <v>37993</v>
      </c>
    </row>
    <row r="27" spans="1:3" ht="52.5" customHeight="1">
      <c r="A27" s="43" t="s">
        <v>17</v>
      </c>
      <c r="B27" s="6" t="s">
        <v>90</v>
      </c>
      <c r="C27" s="14">
        <v>26806</v>
      </c>
    </row>
    <row r="28" spans="1:3" ht="51.75" customHeight="1">
      <c r="A28" s="43" t="s">
        <v>18</v>
      </c>
      <c r="B28" s="6" t="s">
        <v>70</v>
      </c>
      <c r="C28" s="14">
        <v>1019</v>
      </c>
    </row>
    <row r="29" spans="1:3" ht="42" customHeight="1">
      <c r="A29" s="43" t="s">
        <v>19</v>
      </c>
      <c r="B29" s="6" t="s">
        <v>52</v>
      </c>
      <c r="C29" s="14">
        <v>323</v>
      </c>
    </row>
    <row r="30" spans="1:3" ht="65.25" customHeight="1">
      <c r="A30" s="43" t="s">
        <v>38</v>
      </c>
      <c r="B30" s="6" t="s">
        <v>71</v>
      </c>
      <c r="C30" s="14">
        <v>6292</v>
      </c>
    </row>
    <row r="31" spans="1:3" ht="65.25" customHeight="1">
      <c r="A31" s="46" t="s">
        <v>102</v>
      </c>
      <c r="B31" s="37" t="s">
        <v>103</v>
      </c>
      <c r="C31" s="14">
        <v>3553</v>
      </c>
    </row>
    <row r="32" spans="1:3" ht="12.75" customHeight="1">
      <c r="A32" s="42" t="s">
        <v>39</v>
      </c>
      <c r="B32" s="5" t="s">
        <v>20</v>
      </c>
      <c r="C32" s="13">
        <f>C33</f>
        <v>4980</v>
      </c>
    </row>
    <row r="33" spans="1:3">
      <c r="A33" s="43" t="s">
        <v>40</v>
      </c>
      <c r="B33" s="6" t="s">
        <v>72</v>
      </c>
      <c r="C33" s="12">
        <v>4980</v>
      </c>
    </row>
    <row r="34" spans="1:3" ht="25.5">
      <c r="A34" s="47" t="s">
        <v>31</v>
      </c>
      <c r="B34" s="5" t="s">
        <v>67</v>
      </c>
      <c r="C34" s="13">
        <f>SUM(C35:C36)</f>
        <v>130</v>
      </c>
    </row>
    <row r="35" spans="1:3" ht="26.25" customHeight="1">
      <c r="A35" s="48" t="s">
        <v>83</v>
      </c>
      <c r="B35" s="49" t="s">
        <v>69</v>
      </c>
      <c r="C35" s="21">
        <v>65</v>
      </c>
    </row>
    <row r="36" spans="1:3" ht="15" customHeight="1">
      <c r="A36" s="41" t="s">
        <v>84</v>
      </c>
      <c r="B36" s="22" t="s">
        <v>21</v>
      </c>
      <c r="C36" s="21">
        <v>65</v>
      </c>
    </row>
    <row r="37" spans="1:3" ht="25.5">
      <c r="A37" s="42" t="s">
        <v>22</v>
      </c>
      <c r="B37" s="5" t="s">
        <v>23</v>
      </c>
      <c r="C37" s="15">
        <f>SUM(C38:C40)</f>
        <v>19960</v>
      </c>
    </row>
    <row r="38" spans="1:3" ht="64.5" customHeight="1">
      <c r="A38" s="43" t="s">
        <v>53</v>
      </c>
      <c r="B38" s="6" t="s">
        <v>79</v>
      </c>
      <c r="C38" s="14">
        <v>9460</v>
      </c>
    </row>
    <row r="39" spans="1:3" ht="40.5" customHeight="1">
      <c r="A39" s="43" t="s">
        <v>24</v>
      </c>
      <c r="B39" s="6" t="s">
        <v>73</v>
      </c>
      <c r="C39" s="14">
        <v>10200</v>
      </c>
    </row>
    <row r="40" spans="1:3" ht="40.5" customHeight="1">
      <c r="A40" s="46" t="s">
        <v>104</v>
      </c>
      <c r="B40" s="37" t="s">
        <v>107</v>
      </c>
      <c r="C40" s="14">
        <v>300</v>
      </c>
    </row>
    <row r="41" spans="1:3">
      <c r="A41" s="42" t="s">
        <v>25</v>
      </c>
      <c r="B41" s="5" t="s">
        <v>26</v>
      </c>
      <c r="C41" s="13">
        <v>3331</v>
      </c>
    </row>
    <row r="42" spans="1:3">
      <c r="A42" s="50" t="s">
        <v>27</v>
      </c>
      <c r="B42" s="51" t="s">
        <v>59</v>
      </c>
      <c r="C42" s="52">
        <f>SUM(C43:C43)</f>
        <v>6000</v>
      </c>
    </row>
    <row r="43" spans="1:3" ht="13.5" customHeight="1">
      <c r="A43" s="53" t="s">
        <v>88</v>
      </c>
      <c r="B43" s="55" t="s">
        <v>87</v>
      </c>
      <c r="C43" s="54">
        <v>6000</v>
      </c>
    </row>
    <row r="44" spans="1:3">
      <c r="A44" s="7" t="s">
        <v>41</v>
      </c>
      <c r="B44" s="8" t="s">
        <v>28</v>
      </c>
      <c r="C44" s="16">
        <f>C45+C51</f>
        <v>117099.2</v>
      </c>
    </row>
    <row r="45" spans="1:3" ht="28.5" customHeight="1">
      <c r="A45" s="7" t="s">
        <v>42</v>
      </c>
      <c r="B45" s="28" t="s">
        <v>60</v>
      </c>
      <c r="C45" s="16">
        <f>SUM(C46:C48)</f>
        <v>110856.3</v>
      </c>
    </row>
    <row r="46" spans="1:3" ht="25.5">
      <c r="A46" s="34" t="s">
        <v>61</v>
      </c>
      <c r="B46" s="9" t="s">
        <v>54</v>
      </c>
      <c r="C46" s="14">
        <v>109959</v>
      </c>
    </row>
    <row r="47" spans="1:3" ht="25.5" hidden="1">
      <c r="A47" s="34" t="s">
        <v>65</v>
      </c>
      <c r="B47" s="9" t="s">
        <v>80</v>
      </c>
      <c r="C47" s="14"/>
    </row>
    <row r="48" spans="1:3" ht="25.5">
      <c r="A48" s="34" t="s">
        <v>62</v>
      </c>
      <c r="B48" s="9" t="s">
        <v>55</v>
      </c>
      <c r="C48" s="36">
        <v>897.3</v>
      </c>
    </row>
    <row r="49" spans="1:3" hidden="1">
      <c r="A49" s="7" t="s">
        <v>68</v>
      </c>
      <c r="B49" s="8" t="s">
        <v>29</v>
      </c>
      <c r="C49" s="17"/>
    </row>
    <row r="50" spans="1:3" ht="25.5" hidden="1">
      <c r="A50" s="7" t="s">
        <v>43</v>
      </c>
      <c r="B50" s="8" t="s">
        <v>44</v>
      </c>
      <c r="C50" s="18"/>
    </row>
    <row r="51" spans="1:3">
      <c r="A51" s="7" t="s">
        <v>91</v>
      </c>
      <c r="B51" s="8" t="s">
        <v>92</v>
      </c>
      <c r="C51" s="18">
        <v>6242.9</v>
      </c>
    </row>
    <row r="52" spans="1:3">
      <c r="A52" s="7"/>
      <c r="B52" s="8" t="s">
        <v>30</v>
      </c>
      <c r="C52" s="16">
        <f>(C44+C13)</f>
        <v>714046.2</v>
      </c>
    </row>
  </sheetData>
  <mergeCells count="10">
    <mergeCell ref="A11:A12"/>
    <mergeCell ref="B11:B12"/>
    <mergeCell ref="A2:C2"/>
    <mergeCell ref="A9:C9"/>
    <mergeCell ref="A10:C10"/>
    <mergeCell ref="A4:C4"/>
    <mergeCell ref="A5:C5"/>
    <mergeCell ref="A6:C6"/>
    <mergeCell ref="A7:C7"/>
    <mergeCell ref="C11:C12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0"/>
  <sheetViews>
    <sheetView workbookViewId="0">
      <selection activeCell="C4" sqref="C4"/>
    </sheetView>
  </sheetViews>
  <sheetFormatPr defaultRowHeight="15"/>
  <cols>
    <col min="1" max="1" width="23" style="24" customWidth="1"/>
    <col min="2" max="2" width="38.85546875" customWidth="1"/>
    <col min="3" max="3" width="11.85546875" customWidth="1"/>
    <col min="4" max="4" width="11.7109375" customWidth="1"/>
  </cols>
  <sheetData>
    <row r="1" spans="1:4" ht="64.5" customHeight="1">
      <c r="A1" s="70" t="s">
        <v>97</v>
      </c>
      <c r="B1" s="71"/>
      <c r="C1" s="71"/>
      <c r="D1" s="72"/>
    </row>
    <row r="2" spans="1:4" ht="48.75" customHeight="1">
      <c r="A2" s="73" t="s">
        <v>82</v>
      </c>
      <c r="B2" s="74"/>
      <c r="C2" s="74"/>
      <c r="D2" s="75"/>
    </row>
    <row r="3" spans="1:4" ht="42" customHeight="1">
      <c r="A3" s="23" t="s">
        <v>1</v>
      </c>
      <c r="B3" s="23" t="s">
        <v>2</v>
      </c>
      <c r="C3" s="25" t="s">
        <v>98</v>
      </c>
      <c r="D3" s="25" t="s">
        <v>99</v>
      </c>
    </row>
    <row r="4" spans="1:4" ht="25.5">
      <c r="A4" s="38" t="s">
        <v>32</v>
      </c>
      <c r="B4" s="26" t="s">
        <v>45</v>
      </c>
      <c r="C4" s="10">
        <f>C5+C7+C9+C13+C16+C17+C23+C25+C28+C32+C33</f>
        <v>608886</v>
      </c>
      <c r="D4" s="10">
        <f>D5+D7+D9+D13+D16+D17+D23+D25+D28+D32+D33</f>
        <v>621064</v>
      </c>
    </row>
    <row r="5" spans="1:4">
      <c r="A5" s="38" t="s">
        <v>4</v>
      </c>
      <c r="B5" s="26" t="s">
        <v>5</v>
      </c>
      <c r="C5" s="10">
        <f>C6</f>
        <v>338280</v>
      </c>
      <c r="D5" s="10">
        <f>D6</f>
        <v>339919</v>
      </c>
    </row>
    <row r="6" spans="1:4">
      <c r="A6" s="39" t="s">
        <v>33</v>
      </c>
      <c r="B6" s="22" t="s">
        <v>6</v>
      </c>
      <c r="C6" s="11">
        <v>338280</v>
      </c>
      <c r="D6" s="11">
        <v>339919</v>
      </c>
    </row>
    <row r="7" spans="1:4" ht="40.5" customHeight="1">
      <c r="A7" s="38" t="s">
        <v>46</v>
      </c>
      <c r="B7" s="26" t="s">
        <v>47</v>
      </c>
      <c r="C7" s="10">
        <f>C8</f>
        <v>20920</v>
      </c>
      <c r="D7" s="10">
        <f>D8</f>
        <v>20920</v>
      </c>
    </row>
    <row r="8" spans="1:4" ht="38.25">
      <c r="A8" s="39" t="s">
        <v>48</v>
      </c>
      <c r="B8" s="22" t="s">
        <v>58</v>
      </c>
      <c r="C8" s="11">
        <v>20920</v>
      </c>
      <c r="D8" s="11">
        <v>20920</v>
      </c>
    </row>
    <row r="9" spans="1:4" ht="15.75" customHeight="1">
      <c r="A9" s="38" t="s">
        <v>49</v>
      </c>
      <c r="B9" s="26" t="s">
        <v>7</v>
      </c>
      <c r="C9" s="10">
        <f>C11+C12+C10</f>
        <v>48482</v>
      </c>
      <c r="D9" s="10">
        <f>D11+D12+D10</f>
        <v>48482</v>
      </c>
    </row>
    <row r="10" spans="1:4" ht="30" customHeight="1">
      <c r="A10" s="46" t="s">
        <v>101</v>
      </c>
      <c r="B10" s="37" t="s">
        <v>100</v>
      </c>
      <c r="C10" s="11">
        <v>27923</v>
      </c>
      <c r="D10" s="11">
        <v>27923</v>
      </c>
    </row>
    <row r="11" spans="1:4">
      <c r="A11" s="39" t="s">
        <v>50</v>
      </c>
      <c r="B11" s="22" t="s">
        <v>9</v>
      </c>
      <c r="C11" s="11">
        <v>519</v>
      </c>
      <c r="D11" s="11">
        <v>519</v>
      </c>
    </row>
    <row r="12" spans="1:4" ht="28.5" customHeight="1">
      <c r="A12" s="39" t="s">
        <v>81</v>
      </c>
      <c r="B12" s="22" t="s">
        <v>86</v>
      </c>
      <c r="C12" s="11">
        <v>20040</v>
      </c>
      <c r="D12" s="11">
        <v>20040</v>
      </c>
    </row>
    <row r="13" spans="1:4">
      <c r="A13" s="38" t="s">
        <v>10</v>
      </c>
      <c r="B13" s="26" t="s">
        <v>11</v>
      </c>
      <c r="C13" s="10">
        <f>C14+C15</f>
        <v>120772</v>
      </c>
      <c r="D13" s="10">
        <f>D14+D15</f>
        <v>122650</v>
      </c>
    </row>
    <row r="14" spans="1:4">
      <c r="A14" s="39" t="s">
        <v>35</v>
      </c>
      <c r="B14" s="22" t="s">
        <v>12</v>
      </c>
      <c r="C14" s="11">
        <v>46132</v>
      </c>
      <c r="D14" s="11">
        <v>48010</v>
      </c>
    </row>
    <row r="15" spans="1:4" ht="20.25" customHeight="1">
      <c r="A15" s="39" t="s">
        <v>51</v>
      </c>
      <c r="B15" s="22" t="s">
        <v>13</v>
      </c>
      <c r="C15" s="11">
        <v>74640</v>
      </c>
      <c r="D15" s="11">
        <v>74640</v>
      </c>
    </row>
    <row r="16" spans="1:4">
      <c r="A16" s="38" t="s">
        <v>37</v>
      </c>
      <c r="B16" s="26" t="s">
        <v>14</v>
      </c>
      <c r="C16" s="29">
        <v>14420</v>
      </c>
      <c r="D16" s="10">
        <v>14670</v>
      </c>
    </row>
    <row r="17" spans="1:4" ht="51.75" customHeight="1">
      <c r="A17" s="38" t="s">
        <v>15</v>
      </c>
      <c r="B17" s="26" t="s">
        <v>16</v>
      </c>
      <c r="C17" s="10">
        <f>C18+C19+C20+C21</f>
        <v>34302</v>
      </c>
      <c r="D17" s="10">
        <f>D18+D19+D20+D21</f>
        <v>32863</v>
      </c>
    </row>
    <row r="18" spans="1:4" ht="91.9" customHeight="1">
      <c r="A18" s="39" t="s">
        <v>17</v>
      </c>
      <c r="B18" s="22" t="s">
        <v>74</v>
      </c>
      <c r="C18" s="11">
        <v>26605</v>
      </c>
      <c r="D18" s="11">
        <v>25103</v>
      </c>
    </row>
    <row r="19" spans="1:4" ht="96" customHeight="1">
      <c r="A19" s="34" t="s">
        <v>18</v>
      </c>
      <c r="B19" s="6" t="s">
        <v>75</v>
      </c>
      <c r="C19" s="14">
        <v>1019</v>
      </c>
      <c r="D19" s="32">
        <v>1019</v>
      </c>
    </row>
    <row r="20" spans="1:4" ht="66.75" customHeight="1">
      <c r="A20" s="39" t="s">
        <v>19</v>
      </c>
      <c r="B20" s="22" t="s">
        <v>76</v>
      </c>
      <c r="C20" s="11">
        <v>323</v>
      </c>
      <c r="D20" s="11">
        <v>323</v>
      </c>
    </row>
    <row r="21" spans="1:4" ht="78.75" customHeight="1">
      <c r="A21" s="39" t="s">
        <v>38</v>
      </c>
      <c r="B21" s="6" t="s">
        <v>77</v>
      </c>
      <c r="C21" s="11">
        <v>6355</v>
      </c>
      <c r="D21" s="11">
        <v>6418</v>
      </c>
    </row>
    <row r="22" spans="1:4" ht="78.75" customHeight="1">
      <c r="A22" s="46" t="s">
        <v>102</v>
      </c>
      <c r="B22" s="37" t="s">
        <v>103</v>
      </c>
      <c r="C22" s="11">
        <v>3588</v>
      </c>
      <c r="D22" s="11">
        <v>3588</v>
      </c>
    </row>
    <row r="23" spans="1:4" ht="25.5">
      <c r="A23" s="38" t="s">
        <v>39</v>
      </c>
      <c r="B23" s="26" t="s">
        <v>20</v>
      </c>
      <c r="C23" s="10">
        <f>C24</f>
        <v>4980</v>
      </c>
      <c r="D23" s="10">
        <f>D24</f>
        <v>4980</v>
      </c>
    </row>
    <row r="24" spans="1:4" ht="29.25" customHeight="1">
      <c r="A24" s="39" t="s">
        <v>40</v>
      </c>
      <c r="B24" s="22" t="s">
        <v>72</v>
      </c>
      <c r="C24" s="11">
        <v>4980</v>
      </c>
      <c r="D24" s="11">
        <v>4980</v>
      </c>
    </row>
    <row r="25" spans="1:4" ht="27" customHeight="1">
      <c r="A25" s="38" t="s">
        <v>31</v>
      </c>
      <c r="B25" s="26" t="s">
        <v>67</v>
      </c>
      <c r="C25" s="10">
        <f>C26+C27</f>
        <v>130</v>
      </c>
      <c r="D25" s="10">
        <f>D26+D27</f>
        <v>130</v>
      </c>
    </row>
    <row r="26" spans="1:4" ht="39" customHeight="1">
      <c r="A26" s="40" t="s">
        <v>85</v>
      </c>
      <c r="B26" s="33" t="s">
        <v>69</v>
      </c>
      <c r="C26" s="21">
        <v>65</v>
      </c>
      <c r="D26" s="12">
        <v>65</v>
      </c>
    </row>
    <row r="27" spans="1:4" ht="28.5" customHeight="1">
      <c r="A27" s="41" t="s">
        <v>84</v>
      </c>
      <c r="B27" s="22" t="s">
        <v>21</v>
      </c>
      <c r="C27" s="11">
        <v>65</v>
      </c>
      <c r="D27" s="11">
        <v>65</v>
      </c>
    </row>
    <row r="28" spans="1:4" ht="25.5" customHeight="1">
      <c r="A28" s="38" t="s">
        <v>22</v>
      </c>
      <c r="B28" s="26" t="s">
        <v>23</v>
      </c>
      <c r="C28" s="10">
        <f>C29+C30</f>
        <v>15800</v>
      </c>
      <c r="D28" s="10">
        <f>D29+D30</f>
        <v>25750</v>
      </c>
    </row>
    <row r="29" spans="1:4" ht="108.6" customHeight="1">
      <c r="A29" s="39" t="s">
        <v>53</v>
      </c>
      <c r="B29" s="27" t="s">
        <v>79</v>
      </c>
      <c r="C29" s="11">
        <v>4700</v>
      </c>
      <c r="D29" s="11">
        <v>650</v>
      </c>
    </row>
    <row r="30" spans="1:4" ht="51">
      <c r="A30" s="34" t="s">
        <v>24</v>
      </c>
      <c r="B30" s="6" t="s">
        <v>78</v>
      </c>
      <c r="C30" s="11">
        <v>11100</v>
      </c>
      <c r="D30" s="11">
        <v>25100</v>
      </c>
    </row>
    <row r="31" spans="1:4" ht="102">
      <c r="A31" s="46" t="s">
        <v>104</v>
      </c>
      <c r="B31" s="37" t="s">
        <v>105</v>
      </c>
      <c r="C31" s="11">
        <v>276</v>
      </c>
      <c r="D31" s="11">
        <v>276</v>
      </c>
    </row>
    <row r="32" spans="1:4" ht="27.75" customHeight="1">
      <c r="A32" s="38" t="s">
        <v>25</v>
      </c>
      <c r="B32" s="26" t="s">
        <v>26</v>
      </c>
      <c r="C32" s="10">
        <v>3300</v>
      </c>
      <c r="D32" s="10">
        <v>3200</v>
      </c>
    </row>
    <row r="33" spans="1:4" ht="20.25" customHeight="1">
      <c r="A33" s="38" t="s">
        <v>27</v>
      </c>
      <c r="B33" s="28" t="s">
        <v>59</v>
      </c>
      <c r="C33" s="10">
        <f>C34</f>
        <v>7500</v>
      </c>
      <c r="D33" s="29">
        <f>D34</f>
        <v>7500</v>
      </c>
    </row>
    <row r="34" spans="1:4" ht="25.5" customHeight="1">
      <c r="A34" s="56" t="s">
        <v>88</v>
      </c>
      <c r="B34" s="55" t="s">
        <v>87</v>
      </c>
      <c r="C34" s="10">
        <v>7500</v>
      </c>
      <c r="D34" s="29">
        <v>7500</v>
      </c>
    </row>
    <row r="35" spans="1:4" ht="14.25" customHeight="1">
      <c r="A35" s="38" t="s">
        <v>41</v>
      </c>
      <c r="B35" s="26" t="s">
        <v>28</v>
      </c>
      <c r="C35" s="29">
        <f>SUM(C37:C39)</f>
        <v>110898.6</v>
      </c>
      <c r="D35" s="29">
        <f>SUM(D37:D39)</f>
        <v>110927.1</v>
      </c>
    </row>
    <row r="36" spans="1:4" ht="38.25">
      <c r="A36" s="38" t="s">
        <v>42</v>
      </c>
      <c r="B36" s="28" t="s">
        <v>60</v>
      </c>
      <c r="C36" s="29">
        <f>SUM(C37:C39)</f>
        <v>110898.6</v>
      </c>
      <c r="D36" s="29">
        <f>SUM(D37:D39)</f>
        <v>110927.1</v>
      </c>
    </row>
    <row r="37" spans="1:4" ht="25.5">
      <c r="A37" s="39" t="s">
        <v>63</v>
      </c>
      <c r="B37" s="22" t="s">
        <v>56</v>
      </c>
      <c r="C37" s="30">
        <v>109959</v>
      </c>
      <c r="D37" s="11">
        <v>109959</v>
      </c>
    </row>
    <row r="38" spans="1:4" ht="38.25" hidden="1">
      <c r="A38" s="39" t="s">
        <v>66</v>
      </c>
      <c r="B38" s="9" t="s">
        <v>80</v>
      </c>
      <c r="C38" s="30"/>
      <c r="D38" s="11"/>
    </row>
    <row r="39" spans="1:4" ht="25.5">
      <c r="A39" s="39" t="s">
        <v>64</v>
      </c>
      <c r="B39" s="22" t="s">
        <v>57</v>
      </c>
      <c r="C39" s="35">
        <v>939.6</v>
      </c>
      <c r="D39" s="35">
        <v>968.1</v>
      </c>
    </row>
    <row r="40" spans="1:4">
      <c r="A40" s="39"/>
      <c r="B40" s="31" t="s">
        <v>30</v>
      </c>
      <c r="C40" s="29">
        <f>SUM(C35,C4)</f>
        <v>719784.6</v>
      </c>
      <c r="D40" s="29">
        <f>SUM(D35,D4)</f>
        <v>731991.1</v>
      </c>
    </row>
  </sheetData>
  <mergeCells count="2">
    <mergeCell ref="A1:D1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2021-10-18T05:26:20Z</cp:lastPrinted>
  <dcterms:created xsi:type="dcterms:W3CDTF">2016-03-29T11:31:48Z</dcterms:created>
  <dcterms:modified xsi:type="dcterms:W3CDTF">2021-10-18T05:26:48Z</dcterms:modified>
</cp:coreProperties>
</file>